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7106"/>
  <workbookPr/>
  <mc:AlternateContent xmlns:mc="http://schemas.openxmlformats.org/markup-compatibility/2006">
    <mc:Choice Requires="x15">
      <x15ac:absPath xmlns:x15ac="http://schemas.microsoft.com/office/spreadsheetml/2010/11/ac" url="/Users/aricialeighton/Google Drive/Student Development/STDV Forms Master/"/>
    </mc:Choice>
  </mc:AlternateContent>
  <workbookProtection workbookAlgorithmName="SHA-512" workbookHashValue="CiMpgSJaOQVe4dTqjYaBDf9qbVqovaefFK4vM+TJuHdDdrsfMQlbl08sVH1LCONeLTdTyk9tm+CZufQaPTdhjw==" workbookSaltValue="QgaqAtUqrWT0HHXRMR+5gQ==" workbookSpinCount="100000" lockStructure="1"/>
  <bookViews>
    <workbookView xWindow="140" yWindow="460" windowWidth="18600" windowHeight="22580"/>
  </bookViews>
  <sheets>
    <sheet name="Sheet1" sheetId="1" r:id="rId1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  <c r="C78" i="1"/>
  <c r="B78" i="1"/>
  <c r="A78" i="1"/>
  <c r="D75" i="1"/>
  <c r="D74" i="1"/>
  <c r="D73" i="1"/>
  <c r="D72" i="1"/>
  <c r="D71" i="1"/>
  <c r="D70" i="1"/>
  <c r="D69" i="1"/>
  <c r="D68" i="1"/>
  <c r="D67" i="1"/>
  <c r="D66" i="1"/>
  <c r="D65" i="1"/>
  <c r="C53" i="1"/>
  <c r="C55" i="1"/>
  <c r="B53" i="1"/>
  <c r="B55" i="1"/>
  <c r="A53" i="1"/>
  <c r="D50" i="1"/>
  <c r="D49" i="1"/>
  <c r="D48" i="1"/>
  <c r="D47" i="1"/>
  <c r="D46" i="1"/>
  <c r="D45" i="1"/>
  <c r="D44" i="1"/>
  <c r="D43" i="1"/>
  <c r="D42" i="1"/>
  <c r="D41" i="1"/>
  <c r="D40" i="1"/>
  <c r="C28" i="1"/>
  <c r="C30" i="1"/>
  <c r="B28" i="1"/>
  <c r="B30" i="1"/>
  <c r="A28" i="1"/>
  <c r="A30" i="1"/>
  <c r="D35" i="1"/>
  <c r="D15" i="1"/>
  <c r="D16" i="1"/>
  <c r="D17" i="1"/>
  <c r="D18" i="1"/>
  <c r="D19" i="1"/>
  <c r="D20" i="1"/>
  <c r="D21" i="1"/>
  <c r="D22" i="1"/>
  <c r="D23" i="1"/>
  <c r="D24" i="1"/>
  <c r="D25" i="1"/>
  <c r="E10" i="1"/>
  <c r="A80" i="1"/>
  <c r="D85" i="1"/>
  <c r="B80" i="1"/>
  <c r="A55" i="1"/>
  <c r="D60" i="1"/>
  <c r="C80" i="1"/>
  <c r="B85" i="1"/>
  <c r="D53" i="1"/>
  <c r="D78" i="1"/>
  <c r="B35" i="1"/>
  <c r="B60" i="1"/>
  <c r="D28" i="1"/>
  <c r="D30" i="1"/>
  <c r="D55" i="1"/>
  <c r="D80" i="1"/>
  <c r="E53" i="1"/>
  <c r="B84" i="1"/>
  <c r="E78" i="1"/>
  <c r="B34" i="1"/>
  <c r="B59" i="1"/>
  <c r="E28" i="1"/>
</calcChain>
</file>

<file path=xl/sharedStrings.xml><?xml version="1.0" encoding="utf-8"?>
<sst xmlns="http://schemas.openxmlformats.org/spreadsheetml/2006/main" count="81" uniqueCount="38">
  <si>
    <t>Attempted Units</t>
  </si>
  <si>
    <t>Completed Units</t>
  </si>
  <si>
    <t>Quality Points</t>
  </si>
  <si>
    <t>Current GPA</t>
  </si>
  <si>
    <t>Current Completion Rate</t>
  </si>
  <si>
    <t>GPA Hours</t>
  </si>
  <si>
    <t>Course</t>
  </si>
  <si>
    <t>GPA Hours
(Number of Units)</t>
  </si>
  <si>
    <t>Predicted Grade</t>
  </si>
  <si>
    <t>Projected GPA</t>
  </si>
  <si>
    <t>Term GPA Hours</t>
  </si>
  <si>
    <t>Term Attempted Units</t>
  </si>
  <si>
    <t>Term Completed Units</t>
  </si>
  <si>
    <t>Term GPA</t>
  </si>
  <si>
    <t>After the current term:</t>
  </si>
  <si>
    <t>Name:</t>
  </si>
  <si>
    <t>Major:</t>
  </si>
  <si>
    <t>Projected GPA:</t>
  </si>
  <si>
    <t>Projected Completion Rate:</t>
  </si>
  <si>
    <t>Remedial Course Work:</t>
  </si>
  <si>
    <t>Time Frame:</t>
  </si>
  <si>
    <t>LEU:</t>
  </si>
  <si>
    <t>Remaining LEU:</t>
  </si>
  <si>
    <t>FUTURE TERM</t>
  </si>
  <si>
    <t>SATISFACTORY ACADEMIC PROGRESS AND PROBATION CALCULATOR</t>
  </si>
  <si>
    <t>ID:</t>
  </si>
  <si>
    <t>CURRENT TERM (Courses Currently in Progress)</t>
  </si>
  <si>
    <t>ALL COURSEWORK CURRENTLY COMPLETED</t>
  </si>
  <si>
    <r>
      <t>How the numbers are calculated</t>
    </r>
    <r>
      <rPr>
        <b/>
        <sz val="10"/>
        <color theme="1"/>
        <rFont val="Century Gothic"/>
        <family val="2"/>
      </rPr>
      <t/>
    </r>
  </si>
  <si>
    <r>
      <rPr>
        <b/>
        <sz val="10"/>
        <color theme="1"/>
        <rFont val="Century Gothic"/>
        <family val="2"/>
      </rPr>
      <t>To Calculate GPA:</t>
    </r>
    <r>
      <rPr>
        <sz val="10"/>
        <color theme="1"/>
        <rFont val="Century Gothic"/>
        <family val="2"/>
      </rPr>
      <t xml:space="preserve">
Quality Points / GPA Hours
</t>
    </r>
    <r>
      <rPr>
        <b/>
        <sz val="10"/>
        <color theme="1"/>
        <rFont val="Century Gothic"/>
        <family val="2"/>
      </rPr>
      <t>To Calculate Completion Rate:</t>
    </r>
    <r>
      <rPr>
        <sz val="10"/>
        <color theme="1"/>
        <rFont val="Century Gothic"/>
        <family val="2"/>
      </rPr>
      <t xml:space="preserve">
Completed Units / Attempted Units</t>
    </r>
  </si>
  <si>
    <t>Date:</t>
  </si>
  <si>
    <t>Cumulative
Attempted Units</t>
  </si>
  <si>
    <t>Term
Quality Points</t>
  </si>
  <si>
    <t>Cumulative
Completed Units</t>
  </si>
  <si>
    <t>Cumulative
GPA Hours</t>
  </si>
  <si>
    <t>Cumulative
Quality Points</t>
  </si>
  <si>
    <t>`</t>
  </si>
  <si>
    <t>Notes: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</si>
</sst>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1"/>
      <color theme="1"/>
      <name val="Centur gothic"/>
    </font>
    <font>
      <sz val="11"/>
      <color theme="1"/>
      <name val="Century Gothic"/>
      <family val="2"/>
    </font>
    <font>
      <b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3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2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9" fontId="0" fillId="0" borderId="0" xfId="2" applyFont="1"/>
    <xf numFmtId="0" fontId="2" fillId="0" borderId="1" xfId="0" applyFont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0" fillId="0" borderId="0" xfId="0" applyFont="1"/>
    <xf numFmtId="0" fontId="7" fillId="0" borderId="0" xfId="0" applyFont="1"/>
    <xf numFmtId="0" fontId="8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164" fontId="0" fillId="0" borderId="11" xfId="0" applyNumberFormat="1" applyBorder="1" applyAlignment="1" applyProtection="1">
      <alignment horizontal="center"/>
    </xf>
    <xf numFmtId="9" fontId="0" fillId="0" borderId="11" xfId="1" applyNumberFormat="1" applyFont="1" applyBorder="1" applyAlignment="1" applyProtection="1">
      <alignment horizont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165" fontId="0" fillId="0" borderId="11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</xf>
    <xf numFmtId="1" fontId="0" fillId="0" borderId="1" xfId="0" applyNumberFormat="1" applyBorder="1" applyAlignment="1" applyProtection="1">
      <alignment horizontal="center" vertical="center"/>
    </xf>
    <xf numFmtId="0" fontId="2" fillId="0" borderId="0" xfId="0" applyFont="1" applyBorder="1" applyAlignment="1">
      <alignment horizontal="left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10" fillId="0" borderId="4" xfId="0" applyFont="1" applyBorder="1" applyAlignment="1">
      <alignment horizontal="left" vertical="top" wrapText="1"/>
    </xf>
    <xf numFmtId="0" fontId="11" fillId="0" borderId="5" xfId="0" applyFont="1" applyBorder="1" applyAlignment="1">
      <alignment horizontal="left" vertical="top"/>
    </xf>
    <xf numFmtId="0" fontId="11" fillId="0" borderId="4" xfId="0" applyFont="1" applyBorder="1" applyAlignment="1">
      <alignment horizontal="left" vertical="top"/>
    </xf>
    <xf numFmtId="0" fontId="11" fillId="0" borderId="6" xfId="0" applyFont="1" applyBorder="1" applyAlignment="1">
      <alignment horizontal="left" vertical="top"/>
    </xf>
    <xf numFmtId="0" fontId="11" fillId="0" borderId="7" xfId="0" applyFont="1" applyBorder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6" fillId="0" borderId="12" xfId="0" applyFont="1" applyBorder="1" applyAlignment="1" applyProtection="1">
      <alignment horizontal="center" vertical="center"/>
      <protection locked="0"/>
    </xf>
    <xf numFmtId="0" fontId="13" fillId="0" borderId="0" xfId="0" applyFont="1" applyAlignment="1" applyProtection="1">
      <alignment horizontal="left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16"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87"/>
  <sheetViews>
    <sheetView showGridLines="0" tabSelected="1" view="pageLayout" workbookViewId="0">
      <selection activeCell="D10" sqref="D10"/>
    </sheetView>
  </sheetViews>
  <sheetFormatPr baseColWidth="10" defaultColWidth="8.83203125" defaultRowHeight="15" x14ac:dyDescent="0.2"/>
  <cols>
    <col min="1" max="1" width="25.1640625" customWidth="1"/>
    <col min="2" max="2" width="22.5" customWidth="1"/>
    <col min="3" max="3" width="24.5" customWidth="1"/>
    <col min="4" max="4" width="17" customWidth="1"/>
    <col min="5" max="5" width="16" customWidth="1"/>
    <col min="6" max="6" width="23.5" bestFit="1" customWidth="1"/>
    <col min="7" max="7" width="14.6640625" customWidth="1"/>
  </cols>
  <sheetData>
    <row r="1" spans="1:10" ht="15" customHeight="1" x14ac:dyDescent="0.2">
      <c r="A1" s="57" t="s">
        <v>24</v>
      </c>
      <c r="B1" s="57"/>
      <c r="C1" s="57"/>
      <c r="D1" s="57"/>
      <c r="E1" s="57"/>
      <c r="F1" s="57"/>
      <c r="G1" s="57"/>
    </row>
    <row r="2" spans="1:10" ht="15" customHeight="1" x14ac:dyDescent="0.2">
      <c r="A2" s="57"/>
      <c r="B2" s="57"/>
      <c r="C2" s="57"/>
      <c r="D2" s="57"/>
      <c r="E2" s="57"/>
      <c r="F2" s="57"/>
      <c r="G2" s="57"/>
    </row>
    <row r="3" spans="1:10" x14ac:dyDescent="0.2">
      <c r="B3" s="8"/>
      <c r="C3" s="8"/>
      <c r="D3" s="8"/>
      <c r="E3" s="8"/>
    </row>
    <row r="4" spans="1:10" ht="16" x14ac:dyDescent="0.2">
      <c r="A4" s="61" t="s">
        <v>15</v>
      </c>
      <c r="B4" s="61"/>
      <c r="C4" s="61"/>
      <c r="D4" s="61" t="s">
        <v>16</v>
      </c>
      <c r="E4" s="61"/>
      <c r="F4" s="61"/>
    </row>
    <row r="5" spans="1:10" ht="16" x14ac:dyDescent="0.2">
      <c r="A5" s="61" t="s">
        <v>25</v>
      </c>
      <c r="B5" s="61"/>
      <c r="C5" s="61"/>
      <c r="D5" s="61" t="s">
        <v>30</v>
      </c>
      <c r="E5" s="61"/>
      <c r="F5" s="61"/>
    </row>
    <row r="7" spans="1:10" s="12" customFormat="1" ht="16" x14ac:dyDescent="0.2">
      <c r="A7" s="15" t="s">
        <v>27</v>
      </c>
      <c r="B7" s="10"/>
    </row>
    <row r="8" spans="1:10" s="11" customFormat="1" thickBot="1" x14ac:dyDescent="0.2"/>
    <row r="9" spans="1:10" s="13" customFormat="1" ht="16" thickBot="1" x14ac:dyDescent="0.25">
      <c r="A9" s="38" t="s">
        <v>0</v>
      </c>
      <c r="B9" s="38" t="s">
        <v>1</v>
      </c>
      <c r="C9" s="38" t="s">
        <v>5</v>
      </c>
      <c r="D9" s="38" t="s">
        <v>2</v>
      </c>
      <c r="E9" s="38" t="s">
        <v>3</v>
      </c>
      <c r="F9" s="39" t="s">
        <v>4</v>
      </c>
    </row>
    <row r="10" spans="1:10" ht="16" thickBot="1" x14ac:dyDescent="0.25">
      <c r="A10" s="29"/>
      <c r="B10" s="30"/>
      <c r="C10" s="29"/>
      <c r="D10" s="29"/>
      <c r="E10" s="23" t="e">
        <f>(D10/C10)</f>
        <v>#DIV/0!</v>
      </c>
      <c r="F10" s="24" t="e">
        <f>(B10/A10)</f>
        <v>#DIV/0!</v>
      </c>
    </row>
    <row r="11" spans="1:10" x14ac:dyDescent="0.2">
      <c r="G11" s="3"/>
    </row>
    <row r="12" spans="1:10" s="12" customFormat="1" ht="16" x14ac:dyDescent="0.2">
      <c r="A12" s="15" t="s">
        <v>26</v>
      </c>
      <c r="B12" s="10"/>
      <c r="C12" s="60"/>
      <c r="D12" s="60"/>
    </row>
    <row r="13" spans="1:10" s="12" customFormat="1" thickBot="1" x14ac:dyDescent="0.2"/>
    <row r="14" spans="1:10" s="12" customFormat="1" ht="31.5" customHeight="1" thickTop="1" thickBot="1" x14ac:dyDescent="0.2">
      <c r="A14" s="40" t="s">
        <v>6</v>
      </c>
      <c r="B14" s="40" t="s">
        <v>8</v>
      </c>
      <c r="C14" s="41" t="s">
        <v>7</v>
      </c>
      <c r="D14" s="40" t="s">
        <v>2</v>
      </c>
      <c r="F14" s="58" t="s">
        <v>28</v>
      </c>
      <c r="G14" s="59"/>
    </row>
    <row r="15" spans="1:10" ht="15.75" customHeight="1" thickTop="1" x14ac:dyDescent="0.2">
      <c r="A15" s="25"/>
      <c r="B15" s="25"/>
      <c r="C15" s="25"/>
      <c r="D15" s="5">
        <f t="shared" ref="D15:D25" si="0">(IF(B15="A",4*C15)+IF(B15="B",3*C15)+IF(B15="C",2*C15)+IF(B15="D",1*C15)+IF(B15="F",0*C15))*OR(IF(B15="a",4*C15)+IF(B15="b",3*C15)+IF(B15="c",2*C15)+IF(B15="d",1*C15)+IF(B15="f",0*C15))</f>
        <v>0</v>
      </c>
      <c r="F15" s="52" t="s">
        <v>29</v>
      </c>
      <c r="G15" s="53"/>
    </row>
    <row r="16" spans="1:10" ht="15" customHeight="1" x14ac:dyDescent="0.2">
      <c r="A16" s="26"/>
      <c r="B16" s="26"/>
      <c r="C16" s="26"/>
      <c r="D16" s="6">
        <f t="shared" si="0"/>
        <v>0</v>
      </c>
      <c r="F16" s="54"/>
      <c r="G16" s="53"/>
      <c r="J16" s="22"/>
    </row>
    <row r="17" spans="1:10" ht="15" customHeight="1" x14ac:dyDescent="0.2">
      <c r="A17" s="26"/>
      <c r="B17" s="26"/>
      <c r="C17" s="26"/>
      <c r="D17" s="6">
        <f t="shared" si="0"/>
        <v>0</v>
      </c>
      <c r="F17" s="54"/>
      <c r="G17" s="53"/>
      <c r="J17" s="22"/>
    </row>
    <row r="18" spans="1:10" ht="15" customHeight="1" x14ac:dyDescent="0.2">
      <c r="A18" s="26"/>
      <c r="B18" s="26"/>
      <c r="C18" s="26"/>
      <c r="D18" s="6">
        <f t="shared" si="0"/>
        <v>0</v>
      </c>
      <c r="F18" s="54"/>
      <c r="G18" s="53"/>
      <c r="J18" s="22"/>
    </row>
    <row r="19" spans="1:10" ht="15" customHeight="1" x14ac:dyDescent="0.2">
      <c r="A19" s="26"/>
      <c r="B19" s="26"/>
      <c r="C19" s="26"/>
      <c r="D19" s="6">
        <f t="shared" si="0"/>
        <v>0</v>
      </c>
      <c r="F19" s="54"/>
      <c r="G19" s="53"/>
      <c r="J19" s="22"/>
    </row>
    <row r="20" spans="1:10" ht="15" customHeight="1" x14ac:dyDescent="0.2">
      <c r="A20" s="26"/>
      <c r="B20" s="26"/>
      <c r="C20" s="26"/>
      <c r="D20" s="6">
        <f t="shared" si="0"/>
        <v>0</v>
      </c>
      <c r="F20" s="54"/>
      <c r="G20" s="53"/>
      <c r="J20" s="22"/>
    </row>
    <row r="21" spans="1:10" ht="15" customHeight="1" x14ac:dyDescent="0.2">
      <c r="A21" s="26"/>
      <c r="B21" s="26"/>
      <c r="C21" s="26"/>
      <c r="D21" s="6">
        <f t="shared" si="0"/>
        <v>0</v>
      </c>
      <c r="F21" s="54"/>
      <c r="G21" s="53"/>
      <c r="J21" s="22"/>
    </row>
    <row r="22" spans="1:10" ht="15" customHeight="1" thickBot="1" x14ac:dyDescent="0.25">
      <c r="A22" s="26"/>
      <c r="B22" s="26"/>
      <c r="C22" s="26"/>
      <c r="D22" s="6">
        <f t="shared" si="0"/>
        <v>0</v>
      </c>
      <c r="F22" s="55"/>
      <c r="G22" s="56"/>
      <c r="J22" s="22"/>
    </row>
    <row r="23" spans="1:10" ht="15" customHeight="1" thickTop="1" x14ac:dyDescent="0.2">
      <c r="A23" s="26"/>
      <c r="B23" s="26"/>
      <c r="C23" s="26"/>
      <c r="D23" s="6">
        <f t="shared" si="0"/>
        <v>0</v>
      </c>
      <c r="F23" s="21"/>
      <c r="G23" s="21"/>
    </row>
    <row r="24" spans="1:10" x14ac:dyDescent="0.2">
      <c r="A24" s="26"/>
      <c r="B24" s="26"/>
      <c r="C24" s="26"/>
      <c r="D24" s="6">
        <f t="shared" si="0"/>
        <v>0</v>
      </c>
    </row>
    <row r="25" spans="1:10" ht="16" thickBot="1" x14ac:dyDescent="0.25">
      <c r="A25" s="27"/>
      <c r="B25" s="27"/>
      <c r="C25" s="27"/>
      <c r="D25" s="7">
        <f t="shared" si="0"/>
        <v>0</v>
      </c>
    </row>
    <row r="26" spans="1:10" ht="17" thickTop="1" thickBot="1" x14ac:dyDescent="0.25"/>
    <row r="27" spans="1:10" ht="32" thickTop="1" thickBot="1" x14ac:dyDescent="0.25">
      <c r="A27" s="40" t="s">
        <v>11</v>
      </c>
      <c r="B27" s="40" t="s">
        <v>12</v>
      </c>
      <c r="C27" s="40" t="s">
        <v>10</v>
      </c>
      <c r="D27" s="41" t="s">
        <v>32</v>
      </c>
      <c r="E27" s="40" t="s">
        <v>13</v>
      </c>
      <c r="F27" s="34"/>
    </row>
    <row r="28" spans="1:10" ht="17" thickTop="1" thickBot="1" x14ac:dyDescent="0.25">
      <c r="A28" s="16">
        <f>SUM(C15:C25)</f>
        <v>0</v>
      </c>
      <c r="B28" s="16">
        <f>SUM(C15:C25)</f>
        <v>0</v>
      </c>
      <c r="C28" s="16">
        <f>SUM(C15:C25)</f>
        <v>0</v>
      </c>
      <c r="D28" s="16">
        <f>SUM(D15:D25)</f>
        <v>0</v>
      </c>
      <c r="E28" s="17" t="e">
        <f>(D28/C28)</f>
        <v>#DIV/0!</v>
      </c>
      <c r="F28" s="33"/>
    </row>
    <row r="29" spans="1:10" ht="32" thickTop="1" thickBot="1" x14ac:dyDescent="0.25">
      <c r="A29" s="41" t="s">
        <v>31</v>
      </c>
      <c r="B29" s="41" t="s">
        <v>33</v>
      </c>
      <c r="C29" s="41" t="s">
        <v>34</v>
      </c>
      <c r="D29" s="41" t="s">
        <v>35</v>
      </c>
      <c r="E29" s="32"/>
      <c r="F29" s="44" t="s">
        <v>37</v>
      </c>
    </row>
    <row r="30" spans="1:10" ht="17" thickTop="1" thickBot="1" x14ac:dyDescent="0.25">
      <c r="A30" s="42">
        <f t="shared" ref="A30:D30" si="1">(A28+A10)</f>
        <v>0</v>
      </c>
      <c r="B30" s="43">
        <f t="shared" si="1"/>
        <v>0</v>
      </c>
      <c r="C30" s="42">
        <f t="shared" si="1"/>
        <v>0</v>
      </c>
      <c r="D30" s="42">
        <f t="shared" si="1"/>
        <v>0</v>
      </c>
      <c r="E30" s="32"/>
      <c r="F30" s="46"/>
      <c r="G30" s="47"/>
    </row>
    <row r="31" spans="1:10" ht="16" thickTop="1" x14ac:dyDescent="0.2">
      <c r="F31" s="48"/>
      <c r="G31" s="49"/>
    </row>
    <row r="32" spans="1:10" ht="17" thickBot="1" x14ac:dyDescent="0.25">
      <c r="A32" s="14" t="s">
        <v>14</v>
      </c>
      <c r="F32" s="50"/>
      <c r="G32" s="51"/>
    </row>
    <row r="33" spans="1:6" ht="17" thickTop="1" thickBot="1" x14ac:dyDescent="0.25">
      <c r="A33" s="9"/>
    </row>
    <row r="34" spans="1:6" ht="17" thickTop="1" thickBot="1" x14ac:dyDescent="0.25">
      <c r="A34" s="4" t="s">
        <v>17</v>
      </c>
      <c r="B34" s="17" t="e">
        <f>(D28+D10)/(C28+C10)</f>
        <v>#DIV/0!</v>
      </c>
      <c r="C34" s="4" t="s">
        <v>19</v>
      </c>
      <c r="D34" s="28"/>
      <c r="E34" s="4" t="s">
        <v>21</v>
      </c>
      <c r="F34" s="28"/>
    </row>
    <row r="35" spans="1:6" ht="17" thickTop="1" thickBot="1" x14ac:dyDescent="0.25">
      <c r="A35" s="4" t="s">
        <v>18</v>
      </c>
      <c r="B35" s="20" t="e">
        <f>($B28+$B10)/($A28+$A10)</f>
        <v>#DIV/0!</v>
      </c>
      <c r="C35" s="4" t="s">
        <v>20</v>
      </c>
      <c r="D35" s="45">
        <f>(A30-D34)</f>
        <v>0</v>
      </c>
      <c r="E35" s="4" t="s">
        <v>22</v>
      </c>
      <c r="F35" s="28"/>
    </row>
    <row r="36" spans="1:6" ht="16" thickTop="1" x14ac:dyDescent="0.2"/>
    <row r="37" spans="1:6" ht="16" x14ac:dyDescent="0.2">
      <c r="A37" s="15" t="s">
        <v>23</v>
      </c>
      <c r="B37" s="1"/>
    </row>
    <row r="38" spans="1:6" ht="16" thickBot="1" x14ac:dyDescent="0.25"/>
    <row r="39" spans="1:6" ht="32" thickTop="1" thickBot="1" x14ac:dyDescent="0.25">
      <c r="A39" s="40" t="s">
        <v>6</v>
      </c>
      <c r="B39" s="40" t="s">
        <v>8</v>
      </c>
      <c r="C39" s="41" t="s">
        <v>7</v>
      </c>
      <c r="D39" s="40" t="s">
        <v>2</v>
      </c>
    </row>
    <row r="40" spans="1:6" ht="16" thickTop="1" x14ac:dyDescent="0.2">
      <c r="A40" s="25"/>
      <c r="B40" s="25"/>
      <c r="C40" s="25"/>
      <c r="D40" s="5">
        <f t="shared" ref="D40:D50" si="2">(IF(B40="A",4*C40)+IF(B40="B",3*C40)+IF(B40="C",2*C40)+IF(B40="D",1*C40)+IF(B40="F",0*C40))*OR(IF(B40="a",4*C40)+IF(B40="b",3*C40)+IF(B40="c",2*C40)+IF(B40="d",1*C40)+IF(B40="f",0*C40))</f>
        <v>0</v>
      </c>
    </row>
    <row r="41" spans="1:6" x14ac:dyDescent="0.2">
      <c r="A41" s="26"/>
      <c r="B41" s="26"/>
      <c r="C41" s="26"/>
      <c r="D41" s="6">
        <f t="shared" si="2"/>
        <v>0</v>
      </c>
    </row>
    <row r="42" spans="1:6" x14ac:dyDescent="0.2">
      <c r="A42" s="26"/>
      <c r="B42" s="26"/>
      <c r="C42" s="26"/>
      <c r="D42" s="6">
        <f t="shared" si="2"/>
        <v>0</v>
      </c>
    </row>
    <row r="43" spans="1:6" x14ac:dyDescent="0.2">
      <c r="A43" s="26"/>
      <c r="B43" s="26"/>
      <c r="C43" s="26"/>
      <c r="D43" s="6">
        <f t="shared" si="2"/>
        <v>0</v>
      </c>
      <c r="F43" t="s">
        <v>36</v>
      </c>
    </row>
    <row r="44" spans="1:6" x14ac:dyDescent="0.2">
      <c r="A44" s="26"/>
      <c r="B44" s="26"/>
      <c r="C44" s="26"/>
      <c r="D44" s="6">
        <f t="shared" si="2"/>
        <v>0</v>
      </c>
    </row>
    <row r="45" spans="1:6" x14ac:dyDescent="0.2">
      <c r="A45" s="26"/>
      <c r="B45" s="26"/>
      <c r="C45" s="26"/>
      <c r="D45" s="6">
        <f t="shared" si="2"/>
        <v>0</v>
      </c>
    </row>
    <row r="46" spans="1:6" x14ac:dyDescent="0.2">
      <c r="A46" s="26"/>
      <c r="B46" s="26"/>
      <c r="C46" s="26"/>
      <c r="D46" s="6">
        <f t="shared" si="2"/>
        <v>0</v>
      </c>
    </row>
    <row r="47" spans="1:6" x14ac:dyDescent="0.2">
      <c r="A47" s="26"/>
      <c r="B47" s="26"/>
      <c r="C47" s="26"/>
      <c r="D47" s="6">
        <f t="shared" si="2"/>
        <v>0</v>
      </c>
    </row>
    <row r="48" spans="1:6" x14ac:dyDescent="0.2">
      <c r="A48" s="26"/>
      <c r="B48" s="26"/>
      <c r="C48" s="26"/>
      <c r="D48" s="6">
        <f t="shared" si="2"/>
        <v>0</v>
      </c>
    </row>
    <row r="49" spans="1:7" x14ac:dyDescent="0.2">
      <c r="A49" s="26"/>
      <c r="B49" s="26"/>
      <c r="C49" s="26"/>
      <c r="D49" s="6">
        <f t="shared" si="2"/>
        <v>0</v>
      </c>
    </row>
    <row r="50" spans="1:7" ht="16" thickBot="1" x14ac:dyDescent="0.25">
      <c r="A50" s="27"/>
      <c r="B50" s="27"/>
      <c r="C50" s="27"/>
      <c r="D50" s="7">
        <f t="shared" si="2"/>
        <v>0</v>
      </c>
    </row>
    <row r="51" spans="1:7" ht="17" thickTop="1" thickBot="1" x14ac:dyDescent="0.25"/>
    <row r="52" spans="1:7" s="2" customFormat="1" ht="32" thickTop="1" thickBot="1" x14ac:dyDescent="0.25">
      <c r="A52" s="41" t="s">
        <v>11</v>
      </c>
      <c r="B52" s="41" t="s">
        <v>12</v>
      </c>
      <c r="C52" s="41" t="s">
        <v>10</v>
      </c>
      <c r="D52" s="41" t="s">
        <v>32</v>
      </c>
      <c r="E52" s="41" t="s">
        <v>13</v>
      </c>
      <c r="F52" s="34"/>
    </row>
    <row r="53" spans="1:7" ht="17" thickTop="1" thickBot="1" x14ac:dyDescent="0.25">
      <c r="A53" s="16">
        <f>SUM(C40:C50)</f>
        <v>0</v>
      </c>
      <c r="B53" s="16">
        <f>SUM(C40:C50)</f>
        <v>0</v>
      </c>
      <c r="C53" s="16">
        <f>SUM(C40:C50)</f>
        <v>0</v>
      </c>
      <c r="D53" s="16">
        <f>SUM(D40:D50)</f>
        <v>0</v>
      </c>
      <c r="E53" s="17" t="e">
        <f>(D53/C53)</f>
        <v>#DIV/0!</v>
      </c>
      <c r="F53" s="33"/>
    </row>
    <row r="54" spans="1:7" ht="32" thickTop="1" thickBot="1" x14ac:dyDescent="0.25">
      <c r="A54" s="41" t="s">
        <v>31</v>
      </c>
      <c r="B54" s="41" t="s">
        <v>33</v>
      </c>
      <c r="C54" s="41" t="s">
        <v>34</v>
      </c>
      <c r="D54" s="41" t="s">
        <v>35</v>
      </c>
      <c r="E54" s="32"/>
      <c r="F54" s="44" t="s">
        <v>37</v>
      </c>
    </row>
    <row r="55" spans="1:7" ht="17" thickTop="1" thickBot="1" x14ac:dyDescent="0.25">
      <c r="A55" s="42">
        <f>(A53+A28+A10)</f>
        <v>0</v>
      </c>
      <c r="B55" s="42">
        <f t="shared" ref="B55:D55" si="3">(B53+B28+B10)</f>
        <v>0</v>
      </c>
      <c r="C55" s="42">
        <f t="shared" si="3"/>
        <v>0</v>
      </c>
      <c r="D55" s="42">
        <f t="shared" si="3"/>
        <v>0</v>
      </c>
      <c r="E55" s="32"/>
      <c r="F55" s="46"/>
      <c r="G55" s="47"/>
    </row>
    <row r="56" spans="1:7" ht="16" thickTop="1" x14ac:dyDescent="0.2">
      <c r="A56" s="31"/>
      <c r="B56" s="31"/>
      <c r="C56" s="31"/>
      <c r="D56" s="31"/>
      <c r="E56" s="32"/>
      <c r="F56" s="48"/>
      <c r="G56" s="49"/>
    </row>
    <row r="57" spans="1:7" ht="17" thickBot="1" x14ac:dyDescent="0.25">
      <c r="A57" s="14" t="s">
        <v>14</v>
      </c>
      <c r="F57" s="50"/>
      <c r="G57" s="51"/>
    </row>
    <row r="58" spans="1:7" ht="17" thickTop="1" thickBot="1" x14ac:dyDescent="0.25">
      <c r="A58" s="9"/>
    </row>
    <row r="59" spans="1:7" ht="17" thickTop="1" thickBot="1" x14ac:dyDescent="0.25">
      <c r="A59" s="4" t="s">
        <v>17</v>
      </c>
      <c r="B59" s="17" t="e">
        <f>($D53+$D28+$D10)/($C53+$C28+$C10)</f>
        <v>#DIV/0!</v>
      </c>
      <c r="C59" s="4" t="s">
        <v>19</v>
      </c>
      <c r="D59" s="28"/>
      <c r="E59" s="4" t="s">
        <v>21</v>
      </c>
      <c r="F59" s="28"/>
    </row>
    <row r="60" spans="1:7" ht="17" thickTop="1" thickBot="1" x14ac:dyDescent="0.25">
      <c r="A60" s="4" t="s">
        <v>18</v>
      </c>
      <c r="B60" s="20" t="e">
        <f>($B53+$B28+$B10)/($A53+$A28+$A10)</f>
        <v>#DIV/0!</v>
      </c>
      <c r="C60" s="4" t="s">
        <v>20</v>
      </c>
      <c r="D60" s="42">
        <f>A55-D59</f>
        <v>0</v>
      </c>
      <c r="E60" s="4" t="s">
        <v>22</v>
      </c>
      <c r="F60" s="28"/>
    </row>
    <row r="61" spans="1:7" ht="16" thickTop="1" x14ac:dyDescent="0.2"/>
    <row r="62" spans="1:7" ht="16" x14ac:dyDescent="0.2">
      <c r="A62" s="15" t="s">
        <v>23</v>
      </c>
      <c r="B62" s="1"/>
    </row>
    <row r="63" spans="1:7" ht="16" thickBot="1" x14ac:dyDescent="0.25"/>
    <row r="64" spans="1:7" ht="32" thickTop="1" thickBot="1" x14ac:dyDescent="0.25">
      <c r="A64" s="40" t="s">
        <v>6</v>
      </c>
      <c r="B64" s="40" t="s">
        <v>8</v>
      </c>
      <c r="C64" s="41" t="s">
        <v>7</v>
      </c>
      <c r="D64" s="40" t="s">
        <v>2</v>
      </c>
    </row>
    <row r="65" spans="1:7" ht="16" thickTop="1" x14ac:dyDescent="0.2">
      <c r="A65" s="25"/>
      <c r="B65" s="25"/>
      <c r="C65" s="25"/>
      <c r="D65" s="5">
        <f t="shared" ref="D65:D75" si="4">(IF(B65="A",4*C65)+IF(B65="B",3*C65)+IF(B65="C",2*C65)+IF(B65="D",1*C65)+IF(B65="F",0*C65))*OR(IF(B65="a",4*C65)+IF(B65="b",3*C65)+IF(B65="c",2*C65)+IF(B65="d",1*C65)+IF(B65="f",0*C65))</f>
        <v>0</v>
      </c>
    </row>
    <row r="66" spans="1:7" x14ac:dyDescent="0.2">
      <c r="A66" s="26"/>
      <c r="B66" s="26"/>
      <c r="C66" s="26"/>
      <c r="D66" s="6">
        <f t="shared" si="4"/>
        <v>0</v>
      </c>
    </row>
    <row r="67" spans="1:7" x14ac:dyDescent="0.2">
      <c r="A67" s="26"/>
      <c r="B67" s="26"/>
      <c r="C67" s="26"/>
      <c r="D67" s="6">
        <f t="shared" si="4"/>
        <v>0</v>
      </c>
    </row>
    <row r="68" spans="1:7" x14ac:dyDescent="0.2">
      <c r="A68" s="26"/>
      <c r="B68" s="26"/>
      <c r="C68" s="26"/>
      <c r="D68" s="6">
        <f t="shared" si="4"/>
        <v>0</v>
      </c>
    </row>
    <row r="69" spans="1:7" x14ac:dyDescent="0.2">
      <c r="A69" s="26"/>
      <c r="B69" s="26"/>
      <c r="C69" s="26"/>
      <c r="D69" s="6">
        <f t="shared" si="4"/>
        <v>0</v>
      </c>
    </row>
    <row r="70" spans="1:7" x14ac:dyDescent="0.2">
      <c r="A70" s="26"/>
      <c r="B70" s="26"/>
      <c r="C70" s="26"/>
      <c r="D70" s="6">
        <f t="shared" si="4"/>
        <v>0</v>
      </c>
    </row>
    <row r="71" spans="1:7" x14ac:dyDescent="0.2">
      <c r="A71" s="26"/>
      <c r="B71" s="26"/>
      <c r="C71" s="26"/>
      <c r="D71" s="6">
        <f t="shared" si="4"/>
        <v>0</v>
      </c>
    </row>
    <row r="72" spans="1:7" x14ac:dyDescent="0.2">
      <c r="A72" s="26"/>
      <c r="B72" s="26"/>
      <c r="C72" s="26"/>
      <c r="D72" s="6">
        <f t="shared" si="4"/>
        <v>0</v>
      </c>
    </row>
    <row r="73" spans="1:7" x14ac:dyDescent="0.2">
      <c r="A73" s="26"/>
      <c r="B73" s="26"/>
      <c r="C73" s="26"/>
      <c r="D73" s="6">
        <f t="shared" si="4"/>
        <v>0</v>
      </c>
    </row>
    <row r="74" spans="1:7" x14ac:dyDescent="0.2">
      <c r="A74" s="26"/>
      <c r="B74" s="26"/>
      <c r="C74" s="26"/>
      <c r="D74" s="6">
        <f t="shared" si="4"/>
        <v>0</v>
      </c>
    </row>
    <row r="75" spans="1:7" ht="16" thickBot="1" x14ac:dyDescent="0.25">
      <c r="A75" s="27"/>
      <c r="B75" s="27"/>
      <c r="C75" s="27"/>
      <c r="D75" s="7">
        <f t="shared" si="4"/>
        <v>0</v>
      </c>
    </row>
    <row r="76" spans="1:7" ht="17" thickTop="1" thickBot="1" x14ac:dyDescent="0.25"/>
    <row r="77" spans="1:7" ht="32" thickTop="1" thickBot="1" x14ac:dyDescent="0.25">
      <c r="A77" s="41" t="s">
        <v>11</v>
      </c>
      <c r="B77" s="41" t="s">
        <v>12</v>
      </c>
      <c r="C77" s="41" t="s">
        <v>10</v>
      </c>
      <c r="D77" s="41" t="s">
        <v>32</v>
      </c>
      <c r="E77" s="41" t="s">
        <v>13</v>
      </c>
      <c r="F77" s="36"/>
    </row>
    <row r="78" spans="1:7" ht="17" thickTop="1" thickBot="1" x14ac:dyDescent="0.25">
      <c r="A78" s="18">
        <f>SUM(C65:C75)</f>
        <v>0</v>
      </c>
      <c r="B78" s="18">
        <f>SUM(C65:C75)</f>
        <v>0</v>
      </c>
      <c r="C78" s="18">
        <f>SUM(C65:C75)</f>
        <v>0</v>
      </c>
      <c r="D78" s="18">
        <f>SUM(D65:D75)</f>
        <v>0</v>
      </c>
      <c r="E78" s="19" t="e">
        <f>(D78/C78)</f>
        <v>#DIV/0!</v>
      </c>
      <c r="F78" s="37"/>
    </row>
    <row r="79" spans="1:7" ht="32" thickTop="1" thickBot="1" x14ac:dyDescent="0.25">
      <c r="A79" s="41" t="s">
        <v>31</v>
      </c>
      <c r="B79" s="41" t="s">
        <v>33</v>
      </c>
      <c r="C79" s="41" t="s">
        <v>34</v>
      </c>
      <c r="D79" s="41" t="s">
        <v>35</v>
      </c>
      <c r="E79" s="35"/>
      <c r="F79" s="44" t="s">
        <v>37</v>
      </c>
    </row>
    <row r="80" spans="1:7" ht="17" thickTop="1" thickBot="1" x14ac:dyDescent="0.25">
      <c r="A80" s="42">
        <f>(A78+A53+A28+A10)</f>
        <v>0</v>
      </c>
      <c r="B80" s="42">
        <f>(B78+B53+B28+B10)</f>
        <v>0</v>
      </c>
      <c r="C80" s="42">
        <f>(C78+C53+C28+C10)</f>
        <v>0</v>
      </c>
      <c r="D80" s="42">
        <f>(D78+D53+D28+D10)</f>
        <v>0</v>
      </c>
      <c r="E80" s="35"/>
      <c r="F80" s="46"/>
      <c r="G80" s="47"/>
    </row>
    <row r="81" spans="1:7" ht="16" thickTop="1" x14ac:dyDescent="0.2">
      <c r="F81" s="48"/>
      <c r="G81" s="49"/>
    </row>
    <row r="82" spans="1:7" ht="17" thickBot="1" x14ac:dyDescent="0.25">
      <c r="A82" s="14" t="s">
        <v>14</v>
      </c>
      <c r="F82" s="50"/>
      <c r="G82" s="51"/>
    </row>
    <row r="83" spans="1:7" ht="17" thickTop="1" thickBot="1" x14ac:dyDescent="0.25">
      <c r="A83" s="9"/>
    </row>
    <row r="84" spans="1:7" ht="17" thickTop="1" thickBot="1" x14ac:dyDescent="0.25">
      <c r="A84" s="4" t="s">
        <v>9</v>
      </c>
      <c r="B84" s="17" t="e">
        <f>($D78+$D53+$D28+D10)/($C78+$C53+$C28+C10)</f>
        <v>#DIV/0!</v>
      </c>
      <c r="C84" s="4" t="s">
        <v>19</v>
      </c>
      <c r="D84" s="28"/>
      <c r="E84" s="4" t="s">
        <v>21</v>
      </c>
      <c r="F84" s="28"/>
    </row>
    <row r="85" spans="1:7" ht="17" thickTop="1" thickBot="1" x14ac:dyDescent="0.25">
      <c r="A85" s="4" t="s">
        <v>18</v>
      </c>
      <c r="B85" s="20" t="e">
        <f>($B78+$B53+$B28+B10)/($A78+$A53+$A28+A10)</f>
        <v>#DIV/0!</v>
      </c>
      <c r="C85" s="4" t="s">
        <v>20</v>
      </c>
      <c r="D85" s="42">
        <f>A80-D84</f>
        <v>0</v>
      </c>
      <c r="E85" s="4" t="s">
        <v>22</v>
      </c>
      <c r="F85" s="28"/>
    </row>
    <row r="86" spans="1:7" ht="16" thickTop="1" x14ac:dyDescent="0.2"/>
    <row r="87" spans="1:7" x14ac:dyDescent="0.2">
      <c r="A87" s="1"/>
    </row>
  </sheetData>
  <sheetProtection algorithmName="SHA-512" hashValue="7g9TVOv7Pbm7CkoyS1M7VDHZK0k+O9n7Bxhg/aEqWGMffle1ANI7B2VaCLGjp1j4xDVqm/i5sPgBxXZLPkcXTw==" saltValue="op0PjYgytyDBK6zSBkg4bw==" spinCount="100000" sheet="1" objects="1" scenarios="1"/>
  <mergeCells count="11">
    <mergeCell ref="F30:G32"/>
    <mergeCell ref="F80:G82"/>
    <mergeCell ref="F55:G57"/>
    <mergeCell ref="F15:G22"/>
    <mergeCell ref="A1:G2"/>
    <mergeCell ref="F14:G14"/>
    <mergeCell ref="C12:D12"/>
    <mergeCell ref="D5:F5"/>
    <mergeCell ref="A4:C4"/>
    <mergeCell ref="A5:C5"/>
    <mergeCell ref="D4:F4"/>
  </mergeCells>
  <phoneticPr fontId="14" type="noConversion"/>
  <conditionalFormatting sqref="E10">
    <cfRule type="cellIs" dxfId="15" priority="17" operator="lessThan">
      <formula>2</formula>
    </cfRule>
    <cfRule type="cellIs" dxfId="14" priority="18" operator="greaterThanOrEqual">
      <formula>2</formula>
    </cfRule>
  </conditionalFormatting>
  <conditionalFormatting sqref="F10">
    <cfRule type="cellIs" dxfId="13" priority="15" operator="lessThan">
      <formula>0.665</formula>
    </cfRule>
    <cfRule type="cellIs" dxfId="12" priority="16" operator="greaterThanOrEqual">
      <formula>66.5%</formula>
    </cfRule>
  </conditionalFormatting>
  <conditionalFormatting sqref="B34">
    <cfRule type="cellIs" dxfId="11" priority="13" operator="lessThan">
      <formula>2</formula>
    </cfRule>
    <cfRule type="cellIs" dxfId="10" priority="14" operator="greaterThanOrEqual">
      <formula>2</formula>
    </cfRule>
  </conditionalFormatting>
  <conditionalFormatting sqref="B35">
    <cfRule type="cellIs" dxfId="9" priority="11" operator="lessThan">
      <formula>66.5%</formula>
    </cfRule>
    <cfRule type="cellIs" dxfId="8" priority="12" operator="greaterThanOrEqual">
      <formula>0.665</formula>
    </cfRule>
  </conditionalFormatting>
  <conditionalFormatting sqref="B59">
    <cfRule type="cellIs" dxfId="7" priority="9" operator="lessThan">
      <formula>2</formula>
    </cfRule>
    <cfRule type="cellIs" dxfId="6" priority="10" operator="greaterThanOrEqual">
      <formula>2</formula>
    </cfRule>
  </conditionalFormatting>
  <conditionalFormatting sqref="B85">
    <cfRule type="cellIs" dxfId="5" priority="1" operator="lessThan">
      <formula>66.5%</formula>
    </cfRule>
    <cfRule type="cellIs" dxfId="4" priority="2" operator="greaterThanOrEqual">
      <formula>0.665</formula>
    </cfRule>
  </conditionalFormatting>
  <conditionalFormatting sqref="B60">
    <cfRule type="cellIs" dxfId="3" priority="5" operator="lessThan">
      <formula>66.5%</formula>
    </cfRule>
    <cfRule type="cellIs" dxfId="2" priority="6" operator="greaterThanOrEqual">
      <formula>0.665</formula>
    </cfRule>
  </conditionalFormatting>
  <conditionalFormatting sqref="B84">
    <cfRule type="cellIs" dxfId="1" priority="3" operator="lessThan">
      <formula>2</formula>
    </cfRule>
    <cfRule type="cellIs" dxfId="0" priority="4" operator="greaterThanOrEqual">
      <formula>2</formula>
    </cfRule>
  </conditionalFormatting>
  <printOptions horizontalCentered="1"/>
  <pageMargins left="0.25" right="0.25" top="0.5" bottom="0.25" header="0.3" footer="0.3"/>
  <pageSetup scale="66" fitToHeight="0" orientation="portrait" r:id="rId1"/>
  <rowBreaks count="1" manualBreakCount="1">
    <brk id="61" max="16383" man="1"/>
  </rowBreaks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Bakersfield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Osea</dc:creator>
  <cp:lastModifiedBy>Aricia Leighton</cp:lastModifiedBy>
  <cp:lastPrinted>2016-06-17T17:54:51Z</cp:lastPrinted>
  <dcterms:created xsi:type="dcterms:W3CDTF">2016-06-15T13:56:00Z</dcterms:created>
  <dcterms:modified xsi:type="dcterms:W3CDTF">2016-06-17T19:03:21Z</dcterms:modified>
</cp:coreProperties>
</file>